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14a6c20e3be14de6/Dan's Stuff/Firearms/Stop Power Calculator/"/>
    </mc:Choice>
  </mc:AlternateContent>
  <xr:revisionPtr revIDLastSave="133" documentId="11_F25DC773A252ABDACC10482DA95F75B85ADE58E4" xr6:coauthVersionLast="47" xr6:coauthVersionMax="47" xr10:uidLastSave="{F8501E5B-A8BB-4523-9474-E336924D6DBE}"/>
  <bookViews>
    <workbookView xWindow="-108" yWindow="-108" windowWidth="41496" windowHeight="167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K13" i="1"/>
  <c r="E13" i="1"/>
  <c r="E11" i="1"/>
  <c r="Q11" i="1"/>
  <c r="K11" i="1"/>
</calcChain>
</file>

<file path=xl/sharedStrings.xml><?xml version="1.0" encoding="utf-8"?>
<sst xmlns="http://schemas.openxmlformats.org/spreadsheetml/2006/main" count="65" uniqueCount="41">
  <si>
    <t>Diameter</t>
  </si>
  <si>
    <t>Some common caliber diameters</t>
  </si>
  <si>
    <t>500 S&amp;W</t>
  </si>
  <si>
    <t>454 CAS</t>
  </si>
  <si>
    <t>45 ACP</t>
  </si>
  <si>
    <t>41 mag</t>
  </si>
  <si>
    <t xml:space="preserve">10mm </t>
  </si>
  <si>
    <t>357 mag</t>
  </si>
  <si>
    <t>9mm</t>
  </si>
  <si>
    <t>38 Spec</t>
  </si>
  <si>
    <t>380 ACP</t>
  </si>
  <si>
    <t>32 ACP</t>
  </si>
  <si>
    <t>25 ACP</t>
  </si>
  <si>
    <t>Velocity</t>
  </si>
  <si>
    <t>Mass</t>
  </si>
  <si>
    <t>feet/sec</t>
  </si>
  <si>
    <t>grains</t>
  </si>
  <si>
    <t>22 (all)</t>
  </si>
  <si>
    <t>Incap Score</t>
  </si>
  <si>
    <r>
      <t>inches</t>
    </r>
    <r>
      <rPr>
        <sz val="14"/>
        <color rgb="FFFF0000"/>
        <rFont val="Calibri"/>
        <family val="2"/>
        <scheme val="minor"/>
      </rPr>
      <t>~</t>
    </r>
  </si>
  <si>
    <t xml:space="preserve"> (of max)</t>
  </si>
  <si>
    <t xml:space="preserve"> hits</t>
  </si>
  <si>
    <t>BULLET A</t>
  </si>
  <si>
    <t>BULLET B</t>
  </si>
  <si>
    <t>BULLET C</t>
  </si>
  <si>
    <r>
      <t>Avg Critical Hits for 90% Incap</t>
    </r>
    <r>
      <rPr>
        <b/>
        <sz val="13"/>
        <color rgb="FFC00000"/>
        <rFont val="Calibri"/>
        <family val="2"/>
        <scheme val="minor"/>
      </rPr>
      <t>*</t>
    </r>
  </si>
  <si>
    <t>(The sample inputs compare a 44 Mag round to a 9mm and a 25 ACP round.)</t>
  </si>
  <si>
    <t>45 Long Colt</t>
  </si>
  <si>
    <t>44 Spec/mag</t>
  </si>
  <si>
    <t>Compare up to 3 rounds. Change the inputs in the black-boxed cells.  -------------------------------------------------------</t>
  </si>
  <si>
    <t>General Note: While the Avg Critical Hits for 90% Incap is perhaps more intuitively understood than the Incap Score, the Avg Critical Hits for 90% is based on more abstraction than the Incap Score.</t>
  </si>
  <si>
    <r>
      <rPr>
        <b/>
        <sz val="12"/>
        <color rgb="FFC0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Number of </t>
    </r>
    <r>
      <rPr>
        <b/>
        <sz val="12"/>
        <color theme="1"/>
        <rFont val="Calibri"/>
        <family val="2"/>
        <scheme val="minor"/>
      </rPr>
      <t>head or torso hits</t>
    </r>
    <r>
      <rPr>
        <sz val="12"/>
        <color theme="1"/>
        <rFont val="Calibri"/>
        <family val="2"/>
        <scheme val="minor"/>
      </rPr>
      <t xml:space="preserve"> needed on average to reach near certainty of incapacitation (90% probability)</t>
    </r>
  </si>
  <si>
    <r>
      <rPr>
        <sz val="12"/>
        <color rgb="FFFF0000"/>
        <rFont val="Calibri"/>
        <family val="2"/>
        <scheme val="minor"/>
      </rPr>
      <t>~</t>
    </r>
    <r>
      <rPr>
        <sz val="12"/>
        <color theme="1"/>
        <rFont val="Calibri"/>
        <family val="2"/>
        <scheme val="minor"/>
      </rPr>
      <t>actual bullet diam, not caliber</t>
    </r>
  </si>
  <si>
    <t>It should be used more cautiously as a result. Unsurprisingly, the formula for Avg Crit Hits for 90% is a derivative of the formula for Incap Score. Each formula was independently verified,</t>
  </si>
  <si>
    <t>using real-world data and interpolations/extrapolations from the real-world data.</t>
  </si>
  <si>
    <t>40 S&amp;W</t>
  </si>
  <si>
    <t>Formulas:</t>
  </si>
  <si>
    <t>Incap Score:</t>
  </si>
  <si>
    <t>Velocity^0.415*Mass^0.17*(Diameter*100)^0.145*0.00914</t>
  </si>
  <si>
    <t>Avg Crit Hits for 90%:</t>
  </si>
  <si>
    <t>4.5 - (Velocity^0.47*Mass^0.136*{Diameter*100}^0.22*0.02)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</si>
</sst>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6" fillId="0" borderId="0" xfId="0" applyFont="1"/>
    <xf numFmtId="0" fontId="5" fillId="0" borderId="0" xfId="0" applyFont="1"/>
    <xf numFmtId="2" fontId="5" fillId="5" borderId="0" xfId="2" applyNumberFormat="1" applyFont="1" applyFill="1"/>
    <xf numFmtId="0" fontId="7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0" xfId="0" applyFont="1" applyAlignment="1">
      <alignment vertical="top"/>
    </xf>
    <xf numFmtId="0" fontId="14" fillId="0" borderId="0" xfId="1" applyFont="1" applyFill="1"/>
    <xf numFmtId="0" fontId="13" fillId="4" borderId="0" xfId="1" applyFont="1" applyFill="1" applyAlignment="1">
      <alignment horizontal="center" wrapText="1"/>
    </xf>
    <xf numFmtId="0" fontId="14" fillId="4" borderId="0" xfId="1" applyFont="1" applyFill="1"/>
    <xf numFmtId="0" fontId="0" fillId="6" borderId="0" xfId="0" applyFill="1"/>
    <xf numFmtId="0" fontId="0" fillId="6" borderId="0" xfId="0" applyFill="1" applyAlignment="1">
      <alignment horizontal="left"/>
    </xf>
    <xf numFmtId="0" fontId="4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 vertical="top" wrapText="1"/>
    </xf>
    <xf numFmtId="0" fontId="0" fillId="7" borderId="0" xfId="0" applyFill="1"/>
    <xf numFmtId="0" fontId="5" fillId="8" borderId="0" xfId="2" applyFont="1" applyFill="1"/>
    <xf numFmtId="9" fontId="5" fillId="8" borderId="0" xfId="2" applyNumberFormat="1" applyFont="1" applyFill="1"/>
    <xf numFmtId="0" fontId="0" fillId="8" borderId="0" xfId="0" applyFill="1"/>
    <xf numFmtId="0" fontId="0" fillId="5" borderId="0" xfId="0" applyFill="1"/>
    <xf numFmtId="0" fontId="4" fillId="0" borderId="0" xfId="0" applyFont="1" applyAlignment="1">
      <alignment horizontal="center" wrapText="1"/>
    </xf>
    <xf numFmtId="0" fontId="15" fillId="4" borderId="0" xfId="1" applyFont="1" applyFill="1" applyAlignment="1">
      <alignment horizontal="center" wrapText="1"/>
    </xf>
    <xf numFmtId="0" fontId="8" fillId="5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top" wrapText="1"/>
    </xf>
  </cellXfs>
  <cellStyles count="3">
    <cellStyle name="40% - Accent2" xfId="2" builtinId="35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9"/>
  <sheetViews>
    <sheetView tabSelected="1" workbookViewId="0">
      <selection activeCell="Z24" sqref="Z24"/>
    </sheetView>
  </sheetViews>
  <sheetFormatPr defaultRowHeight="14.4" x14ac:dyDescent="0.3"/>
  <cols>
    <col min="1" max="1" width="4" customWidth="1"/>
    <col min="2" max="2" width="4.44140625" customWidth="1"/>
    <col min="3" max="3" width="4.5546875" customWidth="1"/>
    <col min="4" max="4" width="12.88671875" customWidth="1"/>
    <col min="5" max="5" width="11" customWidth="1"/>
    <col min="6" max="6" width="9.6640625" customWidth="1"/>
    <col min="7" max="9" width="4.5546875" customWidth="1"/>
    <col min="10" max="10" width="12.77734375" customWidth="1"/>
    <col min="11" max="11" width="10.5546875" customWidth="1"/>
    <col min="12" max="12" width="8.77734375" customWidth="1"/>
    <col min="13" max="13" width="5" customWidth="1"/>
    <col min="14" max="14" width="4.77734375" customWidth="1"/>
    <col min="15" max="15" width="4.6640625" customWidth="1"/>
    <col min="16" max="16" width="13.109375" customWidth="1"/>
    <col min="17" max="17" width="10.21875" customWidth="1"/>
    <col min="19" max="19" width="4.5546875" customWidth="1"/>
    <col min="21" max="21" width="12.44140625" customWidth="1"/>
    <col min="23" max="23" width="4.21875" customWidth="1"/>
    <col min="24" max="24" width="3.88671875" customWidth="1"/>
  </cols>
  <sheetData>
    <row r="1" spans="1:24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x14ac:dyDescent="0.3">
      <c r="A2" s="19"/>
      <c r="X2" s="19"/>
    </row>
    <row r="3" spans="1:24" ht="18" x14ac:dyDescent="0.35">
      <c r="A3" s="19"/>
      <c r="E3" s="5" t="s">
        <v>29</v>
      </c>
      <c r="X3" s="19"/>
    </row>
    <row r="4" spans="1:24" ht="33.6" customHeight="1" x14ac:dyDescent="0.35">
      <c r="A4" s="19"/>
      <c r="F4" s="11" t="s">
        <v>26</v>
      </c>
      <c r="U4" s="25" t="s">
        <v>1</v>
      </c>
      <c r="V4" s="25"/>
      <c r="X4" s="19"/>
    </row>
    <row r="5" spans="1:24" ht="17.399999999999999" customHeight="1" x14ac:dyDescent="0.3">
      <c r="A5" s="19"/>
      <c r="C5" s="15"/>
      <c r="D5" s="15"/>
      <c r="E5" s="15"/>
      <c r="F5" s="15"/>
      <c r="G5" s="15"/>
      <c r="I5" s="15"/>
      <c r="J5" s="15"/>
      <c r="K5" s="15"/>
      <c r="L5" s="15"/>
      <c r="M5" s="15"/>
      <c r="O5" s="15"/>
      <c r="P5" s="15"/>
      <c r="Q5" s="15"/>
      <c r="R5" s="15"/>
      <c r="S5" s="15"/>
      <c r="U5" s="13"/>
      <c r="V5" s="13"/>
      <c r="X5" s="19"/>
    </row>
    <row r="6" spans="1:24" ht="18.600000000000001" thickBot="1" x14ac:dyDescent="0.4">
      <c r="A6" s="19"/>
      <c r="C6" s="15"/>
      <c r="D6" s="5" t="s">
        <v>22</v>
      </c>
      <c r="G6" s="15"/>
      <c r="I6" s="15"/>
      <c r="J6" s="5" t="s">
        <v>23</v>
      </c>
      <c r="M6" s="15"/>
      <c r="O6" s="15"/>
      <c r="P6" s="5" t="s">
        <v>24</v>
      </c>
      <c r="S6" s="15"/>
      <c r="U6" s="14" t="s">
        <v>8</v>
      </c>
      <c r="V6" s="14">
        <v>0.35499999999999998</v>
      </c>
      <c r="X6" s="19"/>
    </row>
    <row r="7" spans="1:24" ht="18" customHeight="1" x14ac:dyDescent="0.35">
      <c r="A7" s="19"/>
      <c r="C7" s="15"/>
      <c r="D7" s="1" t="s">
        <v>0</v>
      </c>
      <c r="E7" s="8">
        <v>0.42899999999999999</v>
      </c>
      <c r="F7" s="4" t="s">
        <v>19</v>
      </c>
      <c r="G7" s="15"/>
      <c r="I7" s="15"/>
      <c r="J7" s="1" t="s">
        <v>0</v>
      </c>
      <c r="K7" s="8">
        <v>0.35499999999999998</v>
      </c>
      <c r="L7" s="4" t="s">
        <v>19</v>
      </c>
      <c r="M7" s="15"/>
      <c r="O7" s="15"/>
      <c r="P7" s="1" t="s">
        <v>0</v>
      </c>
      <c r="Q7" s="8">
        <v>0.251</v>
      </c>
      <c r="R7" s="4" t="s">
        <v>19</v>
      </c>
      <c r="S7" s="15"/>
      <c r="U7" s="14" t="s">
        <v>6</v>
      </c>
      <c r="V7" s="14">
        <v>0.4</v>
      </c>
      <c r="X7" s="19"/>
    </row>
    <row r="8" spans="1:24" ht="15" customHeight="1" x14ac:dyDescent="0.35">
      <c r="A8" s="19"/>
      <c r="C8" s="15"/>
      <c r="D8" s="1" t="s">
        <v>13</v>
      </c>
      <c r="E8" s="9">
        <v>1350</v>
      </c>
      <c r="F8" t="s">
        <v>15</v>
      </c>
      <c r="G8" s="15"/>
      <c r="I8" s="15"/>
      <c r="J8" s="1" t="s">
        <v>13</v>
      </c>
      <c r="K8" s="9">
        <v>1200</v>
      </c>
      <c r="L8" t="s">
        <v>15</v>
      </c>
      <c r="M8" s="15"/>
      <c r="O8" s="15"/>
      <c r="P8" s="1" t="s">
        <v>13</v>
      </c>
      <c r="Q8" s="9">
        <v>650</v>
      </c>
      <c r="R8" t="s">
        <v>15</v>
      </c>
      <c r="S8" s="15"/>
      <c r="U8" s="14" t="s">
        <v>17</v>
      </c>
      <c r="V8" s="14">
        <v>0.223</v>
      </c>
      <c r="X8" s="19"/>
    </row>
    <row r="9" spans="1:24" ht="18.600000000000001" thickBot="1" x14ac:dyDescent="0.4">
      <c r="A9" s="19"/>
      <c r="C9" s="15"/>
      <c r="D9" s="1" t="s">
        <v>14</v>
      </c>
      <c r="E9" s="10">
        <v>230</v>
      </c>
      <c r="F9" t="s">
        <v>16</v>
      </c>
      <c r="G9" s="15"/>
      <c r="I9" s="15"/>
      <c r="J9" s="1" t="s">
        <v>14</v>
      </c>
      <c r="K9" s="10">
        <v>125</v>
      </c>
      <c r="L9" t="s">
        <v>16</v>
      </c>
      <c r="M9" s="15"/>
      <c r="O9" s="15"/>
      <c r="P9" s="1" t="s">
        <v>14</v>
      </c>
      <c r="Q9" s="10">
        <v>50</v>
      </c>
      <c r="R9" t="s">
        <v>16</v>
      </c>
      <c r="S9" s="15"/>
      <c r="U9" s="14" t="s">
        <v>12</v>
      </c>
      <c r="V9" s="14">
        <v>0.251</v>
      </c>
      <c r="X9" s="19"/>
    </row>
    <row r="10" spans="1:24" ht="18" x14ac:dyDescent="0.35">
      <c r="A10" s="19"/>
      <c r="C10" s="15"/>
      <c r="D10" s="1"/>
      <c r="E10" s="1"/>
      <c r="G10" s="15"/>
      <c r="I10" s="15"/>
      <c r="J10" s="1"/>
      <c r="K10" s="1"/>
      <c r="M10" s="15"/>
      <c r="O10" s="15"/>
      <c r="P10" s="1"/>
      <c r="Q10" s="1"/>
      <c r="S10" s="15"/>
      <c r="U10" s="14" t="s">
        <v>11</v>
      </c>
      <c r="V10" s="14">
        <v>0.312</v>
      </c>
      <c r="X10" s="19"/>
    </row>
    <row r="11" spans="1:24" ht="18" x14ac:dyDescent="0.35">
      <c r="A11" s="19"/>
      <c r="C11" s="15"/>
      <c r="D11" s="20" t="s">
        <v>18</v>
      </c>
      <c r="E11" s="21">
        <f>E$8^0.415*E$9^0.17*(E$7*100)^0.145*0.00914</f>
        <v>0.79110612896067611</v>
      </c>
      <c r="F11" s="22" t="s">
        <v>20</v>
      </c>
      <c r="G11" s="15"/>
      <c r="I11" s="15"/>
      <c r="J11" s="20" t="s">
        <v>18</v>
      </c>
      <c r="K11" s="21">
        <f>K8^0.415*K9^0.17*(K7*100)^0.145*0.00914</f>
        <v>0.66079116280903127</v>
      </c>
      <c r="L11" s="22" t="s">
        <v>20</v>
      </c>
      <c r="M11" s="15"/>
      <c r="O11" s="15"/>
      <c r="P11" s="20" t="s">
        <v>18</v>
      </c>
      <c r="Q11" s="21">
        <f>Q8^0.415*Q9^0.17*(Q7*100)^0.145*0.00914</f>
        <v>0.41694889681223357</v>
      </c>
      <c r="R11" s="22" t="s">
        <v>20</v>
      </c>
      <c r="S11" s="15"/>
      <c r="U11" s="14" t="s">
        <v>7</v>
      </c>
      <c r="V11" s="14">
        <v>0.35699999999999998</v>
      </c>
      <c r="X11" s="19"/>
    </row>
    <row r="12" spans="1:24" ht="18" customHeight="1" x14ac:dyDescent="0.35">
      <c r="A12" s="19"/>
      <c r="C12" s="15"/>
      <c r="D12" s="26" t="s">
        <v>25</v>
      </c>
      <c r="E12" s="1"/>
      <c r="G12" s="16"/>
      <c r="H12" s="3"/>
      <c r="I12" s="15"/>
      <c r="J12" s="26" t="s">
        <v>25</v>
      </c>
      <c r="K12" s="1"/>
      <c r="M12" s="16"/>
      <c r="O12" s="15"/>
      <c r="P12" s="26" t="s">
        <v>25</v>
      </c>
      <c r="Q12" s="1"/>
      <c r="S12" s="16"/>
      <c r="U12" s="14" t="s">
        <v>9</v>
      </c>
      <c r="V12" s="14">
        <v>0.35699999999999998</v>
      </c>
      <c r="X12" s="19"/>
    </row>
    <row r="13" spans="1:24" ht="18.75" customHeight="1" x14ac:dyDescent="0.35">
      <c r="A13" s="19"/>
      <c r="C13" s="15"/>
      <c r="D13" s="26"/>
      <c r="E13" s="6">
        <f>4.65-(E$8^0.47*E$9^0.136*(E$7*100)^0.22*0.021)</f>
        <v>1.6727743229386802</v>
      </c>
      <c r="F13" s="23" t="s">
        <v>21</v>
      </c>
      <c r="G13" s="15"/>
      <c r="I13" s="15"/>
      <c r="J13" s="26"/>
      <c r="K13" s="6">
        <f>4.65-(K$8^0.47*K$9^0.136*(K$7*100)^0.22*0.021)</f>
        <v>2.1630647401598955</v>
      </c>
      <c r="L13" s="23" t="s">
        <v>21</v>
      </c>
      <c r="M13" s="15"/>
      <c r="O13" s="15"/>
      <c r="P13" s="26"/>
      <c r="Q13" s="6">
        <f>4.65-(Q$8^0.47*Q$9^0.136*(Q$7*100)^0.22*0.021)</f>
        <v>3.1249758832632053</v>
      </c>
      <c r="R13" s="23" t="s">
        <v>21</v>
      </c>
      <c r="S13" s="15"/>
      <c r="U13" s="14" t="s">
        <v>10</v>
      </c>
      <c r="V13" s="14">
        <v>0.35499999999999998</v>
      </c>
      <c r="X13" s="19"/>
    </row>
    <row r="14" spans="1:24" ht="19.8" customHeight="1" x14ac:dyDescent="0.3">
      <c r="A14" s="19"/>
      <c r="C14" s="15"/>
      <c r="D14" s="26"/>
      <c r="E14" s="2"/>
      <c r="G14" s="15"/>
      <c r="I14" s="15"/>
      <c r="J14" s="26"/>
      <c r="K14" s="2"/>
      <c r="M14" s="15"/>
      <c r="O14" s="15"/>
      <c r="P14" s="26"/>
      <c r="Q14" s="2"/>
      <c r="S14" s="15"/>
      <c r="U14" s="14" t="s">
        <v>35</v>
      </c>
      <c r="V14" s="14">
        <v>0.4</v>
      </c>
      <c r="X14" s="19"/>
    </row>
    <row r="15" spans="1:24" ht="18.75" customHeight="1" x14ac:dyDescent="0.3">
      <c r="A15" s="19"/>
      <c r="C15" s="15"/>
      <c r="D15" s="17"/>
      <c r="E15" s="17"/>
      <c r="F15" s="18"/>
      <c r="G15" s="15"/>
      <c r="I15" s="15"/>
      <c r="J15" s="17"/>
      <c r="K15" s="17"/>
      <c r="L15" s="18"/>
      <c r="M15" s="15"/>
      <c r="O15" s="15"/>
      <c r="P15" s="17"/>
      <c r="Q15" s="17"/>
      <c r="R15" s="18"/>
      <c r="S15" s="15"/>
      <c r="U15" s="14" t="s">
        <v>5</v>
      </c>
      <c r="V15" s="14">
        <v>0.41</v>
      </c>
      <c r="X15" s="19"/>
    </row>
    <row r="16" spans="1:24" ht="18" customHeight="1" x14ac:dyDescent="0.3">
      <c r="A16" s="19"/>
      <c r="D16" s="24" t="s">
        <v>31</v>
      </c>
      <c r="E16" s="24"/>
      <c r="F16" s="24"/>
      <c r="G16" s="24"/>
      <c r="J16" s="24" t="s">
        <v>31</v>
      </c>
      <c r="K16" s="24"/>
      <c r="L16" s="24"/>
      <c r="M16" s="24"/>
      <c r="P16" s="24" t="s">
        <v>31</v>
      </c>
      <c r="Q16" s="24"/>
      <c r="R16" s="24"/>
      <c r="S16" s="24"/>
      <c r="U16" s="14" t="s">
        <v>28</v>
      </c>
      <c r="V16" s="14">
        <v>0.42899999999999999</v>
      </c>
      <c r="X16" s="19"/>
    </row>
    <row r="17" spans="1:24" ht="18" customHeight="1" x14ac:dyDescent="0.3">
      <c r="A17" s="19"/>
      <c r="D17" s="24"/>
      <c r="E17" s="24"/>
      <c r="F17" s="24"/>
      <c r="G17" s="24"/>
      <c r="J17" s="24"/>
      <c r="K17" s="24"/>
      <c r="L17" s="24"/>
      <c r="M17" s="24"/>
      <c r="P17" s="24"/>
      <c r="Q17" s="24"/>
      <c r="R17" s="24"/>
      <c r="S17" s="24"/>
      <c r="U17" s="14" t="s">
        <v>4</v>
      </c>
      <c r="V17" s="14">
        <v>0.45100000000000001</v>
      </c>
      <c r="X17" s="19"/>
    </row>
    <row r="18" spans="1:24" ht="18" customHeight="1" x14ac:dyDescent="0.3">
      <c r="A18" s="19"/>
      <c r="D18" s="24"/>
      <c r="E18" s="24"/>
      <c r="F18" s="24"/>
      <c r="G18" s="24"/>
      <c r="J18" s="24"/>
      <c r="K18" s="24"/>
      <c r="L18" s="24"/>
      <c r="M18" s="24"/>
      <c r="P18" s="24"/>
      <c r="Q18" s="24"/>
      <c r="R18" s="24"/>
      <c r="S18" s="24"/>
      <c r="U18" s="14" t="s">
        <v>27</v>
      </c>
      <c r="V18" s="14">
        <v>0.45200000000000001</v>
      </c>
      <c r="X18" s="19"/>
    </row>
    <row r="19" spans="1:24" ht="18" x14ac:dyDescent="0.35">
      <c r="A19" s="19"/>
      <c r="D19" s="27" t="s">
        <v>32</v>
      </c>
      <c r="E19" s="1"/>
      <c r="J19" s="27" t="s">
        <v>32</v>
      </c>
      <c r="P19" s="27" t="s">
        <v>32</v>
      </c>
      <c r="U19" s="14" t="s">
        <v>3</v>
      </c>
      <c r="V19" s="14">
        <v>0.45200000000000001</v>
      </c>
      <c r="X19" s="19"/>
    </row>
    <row r="20" spans="1:24" ht="18" x14ac:dyDescent="0.35">
      <c r="A20" s="19"/>
      <c r="D20" s="27"/>
      <c r="E20" s="1"/>
      <c r="J20" s="27"/>
      <c r="P20" s="27"/>
      <c r="U20" s="14" t="s">
        <v>2</v>
      </c>
      <c r="V20" s="14">
        <v>0.5</v>
      </c>
      <c r="X20" s="19"/>
    </row>
    <row r="21" spans="1:24" x14ac:dyDescent="0.3">
      <c r="A21" s="19"/>
      <c r="D21" s="27"/>
      <c r="J21" s="27"/>
      <c r="P21" s="27"/>
      <c r="X21" s="19"/>
    </row>
    <row r="22" spans="1:24" ht="15.6" x14ac:dyDescent="0.3">
      <c r="A22" s="19"/>
      <c r="U22" s="12"/>
      <c r="V22" s="12"/>
      <c r="X22" s="19"/>
    </row>
    <row r="23" spans="1:24" x14ac:dyDescent="0.3">
      <c r="A23" s="19"/>
      <c r="C23" s="7" t="s">
        <v>30</v>
      </c>
      <c r="X23" s="19"/>
    </row>
    <row r="24" spans="1:24" x14ac:dyDescent="0.3">
      <c r="A24" s="19"/>
      <c r="C24" s="7"/>
      <c r="D24" t="s">
        <v>33</v>
      </c>
      <c r="X24" s="19"/>
    </row>
    <row r="25" spans="1:24" x14ac:dyDescent="0.3">
      <c r="A25" s="19"/>
      <c r="C25" s="7"/>
      <c r="D25" t="s">
        <v>34</v>
      </c>
      <c r="X25" s="19"/>
    </row>
    <row r="26" spans="1:24" x14ac:dyDescent="0.3">
      <c r="A26" s="19"/>
      <c r="C26" s="7" t="s">
        <v>36</v>
      </c>
      <c r="E26" s="7" t="s">
        <v>37</v>
      </c>
      <c r="F26" t="s">
        <v>38</v>
      </c>
      <c r="X26" s="19"/>
    </row>
    <row r="27" spans="1:24" x14ac:dyDescent="0.3">
      <c r="A27" s="19"/>
      <c r="E27" s="7" t="s">
        <v>39</v>
      </c>
      <c r="G27" t="s">
        <v>40</v>
      </c>
      <c r="X27" s="19"/>
    </row>
    <row r="28" spans="1:24" x14ac:dyDescent="0.3">
      <c r="A28" s="19"/>
      <c r="X28" s="19"/>
    </row>
    <row r="29" spans="1:24" ht="15.6" customHeight="1" x14ac:dyDescent="0.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</sheetData>
  <sortState xmlns:xlrd2="http://schemas.microsoft.com/office/spreadsheetml/2017/richdata2" ref="G11:G32">
    <sortCondition ref="G11:G32"/>
  </sortState>
  <mergeCells count="10">
    <mergeCell ref="D19:D21"/>
    <mergeCell ref="J19:J21"/>
    <mergeCell ref="P12:P14"/>
    <mergeCell ref="P19:P21"/>
    <mergeCell ref="P16:S18"/>
    <mergeCell ref="U4:V4"/>
    <mergeCell ref="D12:D14"/>
    <mergeCell ref="D16:G18"/>
    <mergeCell ref="J12:J14"/>
    <mergeCell ref="J16:M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Lee</dc:creator>
  <cp:lastModifiedBy>Dan Lee</cp:lastModifiedBy>
  <dcterms:created xsi:type="dcterms:W3CDTF">2015-06-05T18:17:20Z</dcterms:created>
  <dcterms:modified xsi:type="dcterms:W3CDTF">2025-05-26T21:34:35Z</dcterms:modified>
</cp:coreProperties>
</file>